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Лист10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<sst xmlns="http://schemas.openxmlformats.org/spreadsheetml/2006/main" count="45" uniqueCount="42">
  <si>
    <t>Tour</t>
  </si>
  <si>
    <t>Tourists</t>
  </si>
  <si>
    <t>Check-in date</t>
  </si>
  <si>
    <t>Check-out date</t>
  </si>
  <si>
    <t>Дни</t>
  </si>
  <si>
    <t>Тариф</t>
  </si>
  <si>
    <t>Расчет</t>
  </si>
  <si>
    <t>ФИО</t>
  </si>
  <si>
    <t>Отель</t>
  </si>
  <si>
    <t>Разница</t>
  </si>
  <si>
    <t>Примечания отеля</t>
  </si>
  <si>
    <t>Комментарии BG</t>
  </si>
  <si>
    <t>205250632</t>
  </si>
  <si>
    <t>БУБЛИК ДМИТРИЙ</t>
  </si>
  <si>
    <t>30.04.2015</t>
  </si>
  <si>
    <t>03.05.2015</t>
  </si>
  <si>
    <t>БУБЛИК ДМИТРИЙ с 01.05.2015 по 03.05.2015</t>
  </si>
  <si>
    <t>У НАС ВЕРНО! Цена в сутки 3670 руб. (заявка до 12 марта) Итого: 3670*2=7340 руб.</t>
  </si>
  <si>
    <t>Исправим</t>
  </si>
  <si>
    <t>БУБЛИК ДМИТРИЙ с 30.04.2015 по 01.05.2015</t>
  </si>
  <si>
    <t>2-х местн стандарт 2 ВЗР + 1 РБ 5 лет = 5000+600</t>
  </si>
  <si>
    <t>105250139</t>
  </si>
  <si>
    <t>КУЛЬКОВА ТАМАРА</t>
  </si>
  <si>
    <t>27.04.2015</t>
  </si>
  <si>
    <t>10.05.2015</t>
  </si>
  <si>
    <t>КУЛЬКОВА ТАМАРА с 01.05.2015 по 10.05.2015</t>
  </si>
  <si>
    <t>У НАС ВЕРНО! Стоимость 3853,5 руб. * 9 суток=34681,5 руб.</t>
  </si>
  <si>
    <t>КУЛЬКОВА ТАМАРА с 27.04.2015 по 01.05.2015</t>
  </si>
  <si>
    <t>У НАС ВЕРНО! Заявка на 1 взр.+1 реб.2 года(доплата не взимается)=4000 руб.в сутки * 4 суток=16000 руб.</t>
  </si>
  <si>
    <t>БОГОМОЛОВА НАДЕЖДА с 01.05.2015 по 10.05.2015</t>
  </si>
  <si>
    <t>БОГОМОЛОВА НАДЕЖДА с 27.04.2015 по 01.05.2015</t>
  </si>
  <si>
    <t>Лена, надо поправить сумму 24800 руб. на 22800 руб.</t>
  </si>
  <si>
    <t>205250429</t>
  </si>
  <si>
    <t>СИНЯКОВ АЛЕКСАНДР</t>
  </si>
  <si>
    <t>28.04.2015</t>
  </si>
  <si>
    <t>04.05.2015</t>
  </si>
  <si>
    <t>СИНЯКОВ ДАНИИЛ с 01.05.2015 по 04.05.2015</t>
  </si>
  <si>
    <t>У НАС ВЕРНО! Цена в сутки 3670 руб. (заявка до 12 марта) Итого: 3670*3=11010 руб.</t>
  </si>
  <si>
    <t>СИНЯКОВ АЛЕКСАНДР с 01.05.2015 по 04.05.2015</t>
  </si>
  <si>
    <t>Дубль?</t>
  </si>
  <si>
    <r>
      <t xml:space="preserve">СИНЯКОВ АЛЕКСАНДР</t>
    </r>
    <r>
      <rPr>
        <b val="true"/>
        <sz val="12"/>
        <color rgb="FFFF0000"/>
        <rFont val="Times New Roman"/>
        <family val="1"/>
        <charset val="204"/>
      </rPr>
      <t xml:space="preserve"> с 28.04.2015 по 01.05.2015</t>
    </r>
  </si>
  <si>
    <t>У НАС ВЕРНО! Заявка на 1 взр.+1 реб.5 лет=4000+600=4600 сут.*3 суток=13800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</si>
</sst>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C5000B"/>
      <name val="Arial"/>
      <family val="2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C5000B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8"/>
      <name val="Arial"/>
      <family val="2"/>
      <charset val="1"/>
    </font>
    <font>
      <sz val="10"/>
      <color rgb="FFC5000B"/>
      <name val="Arial"/>
      <family val="2"/>
      <charset val="1"/>
    </font>
    <font>
      <sz val="10"/>
      <color rgb="FFC5000B"/>
      <name val="Times New Roman"/>
      <family val="1"/>
      <charset val="1"/>
    </font>
    <font>
      <b val="true"/>
      <sz val="10"/>
      <color rgb="FF000000"/>
      <name val="Arial"/>
      <family val="2"/>
      <charset val="204"/>
    </font>
    <font>
      <b val="true"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CC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TableStyleLight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7" min="1" style="1" width="11.5204081632653"/>
    <col collapsed="false" hidden="false" max="8" min="8" style="1" width="59.8826530612245"/>
    <col collapsed="false" hidden="false" max="10" min="9" style="1" width="11.5204081632653"/>
    <col collapsed="false" hidden="false" max="11" min="11" style="1" width="52.2397959183674"/>
    <col collapsed="false" hidden="false" max="12" min="12" style="2" width="11.5204081632653"/>
    <col collapsed="false" hidden="false" max="1025" min="13" style="1" width="11.5204081632653"/>
  </cols>
  <sheetData>
    <row r="1" s="7" customFormat="tru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6" t="s">
        <v>11</v>
      </c>
      <c r="AMG1" s="8"/>
      <c r="AMH1" s="8"/>
      <c r="AMI1" s="8"/>
      <c r="AMJ1" s="9"/>
    </row>
    <row r="2" s="9" customFormat="true" ht="23.85" hidden="false" customHeight="false" outlineLevel="0" collapsed="false">
      <c r="A2" s="10" t="s">
        <v>12</v>
      </c>
      <c r="B2" s="11" t="s">
        <v>13</v>
      </c>
      <c r="C2" s="11" t="s">
        <v>14</v>
      </c>
      <c r="D2" s="11" t="s">
        <v>15</v>
      </c>
      <c r="E2" s="11" t="n">
        <v>2</v>
      </c>
      <c r="F2" s="11" t="n">
        <v>3853.5</v>
      </c>
      <c r="G2" s="11" t="n">
        <f aca="false">F2*E2</f>
        <v>7707</v>
      </c>
      <c r="H2" s="12" t="s">
        <v>16</v>
      </c>
      <c r="I2" s="13" t="n">
        <v>7340</v>
      </c>
      <c r="J2" s="11" t="n">
        <f aca="false">G2+G3-I2-I3</f>
        <v>-133</v>
      </c>
      <c r="K2" s="14" t="s">
        <v>17</v>
      </c>
      <c r="L2" s="15" t="s">
        <v>18</v>
      </c>
    </row>
    <row r="3" s="9" customFormat="true" ht="12.8" hidden="false" customHeight="false" outlineLevel="0" collapsed="false">
      <c r="A3" s="10"/>
      <c r="B3" s="11"/>
      <c r="C3" s="11"/>
      <c r="D3" s="11"/>
      <c r="E3" s="11" t="n">
        <v>1</v>
      </c>
      <c r="F3" s="11" t="n">
        <f aca="false">5000+600</f>
        <v>5600</v>
      </c>
      <c r="G3" s="11" t="n">
        <f aca="false">F3*E3</f>
        <v>5600</v>
      </c>
      <c r="H3" s="12" t="s">
        <v>19</v>
      </c>
      <c r="I3" s="13" t="n">
        <v>6100</v>
      </c>
      <c r="J3" s="11"/>
      <c r="K3" s="14"/>
      <c r="L3" s="15" t="s">
        <v>20</v>
      </c>
    </row>
    <row r="4" s="22" customFormat="true" ht="12.8" hidden="false" customHeight="false" outlineLevel="0" collapsed="false">
      <c r="A4" s="16"/>
      <c r="B4" s="17"/>
      <c r="C4" s="17"/>
      <c r="D4" s="17"/>
      <c r="E4" s="17"/>
      <c r="F4" s="17"/>
      <c r="G4" s="17"/>
      <c r="H4" s="18"/>
      <c r="I4" s="19"/>
      <c r="J4" s="17"/>
      <c r="K4" s="20"/>
      <c r="L4" s="21"/>
    </row>
    <row r="5" s="9" customFormat="true" ht="23.85" hidden="false" customHeight="false" outlineLevel="0" collapsed="false">
      <c r="A5" s="10" t="s">
        <v>21</v>
      </c>
      <c r="B5" s="11" t="s">
        <v>22</v>
      </c>
      <c r="C5" s="11" t="s">
        <v>23</v>
      </c>
      <c r="D5" s="11" t="s">
        <v>24</v>
      </c>
      <c r="E5" s="11" t="n">
        <v>9</v>
      </c>
      <c r="F5" s="23" t="n">
        <v>3853.5</v>
      </c>
      <c r="G5" s="23" t="n">
        <f aca="false">(F5*E5)*2</f>
        <v>69363</v>
      </c>
      <c r="H5" s="24" t="s">
        <v>25</v>
      </c>
      <c r="I5" s="25" t="n">
        <v>34681.5</v>
      </c>
      <c r="J5" s="11" t="n">
        <f aca="false">G5+G6+G7-I5-I6-I7-I8</f>
        <v>-400</v>
      </c>
      <c r="K5" s="26" t="s">
        <v>26</v>
      </c>
      <c r="L5" s="15"/>
    </row>
    <row r="6" customFormat="false" ht="23.85" hidden="false" customHeight="false" outlineLevel="0" collapsed="false">
      <c r="A6" s="10"/>
      <c r="B6" s="11"/>
      <c r="C6" s="11"/>
      <c r="D6" s="11"/>
      <c r="E6" s="27" t="n">
        <v>4</v>
      </c>
      <c r="F6" s="28" t="n">
        <f aca="false">5000+600</f>
        <v>5600</v>
      </c>
      <c r="G6" s="28" t="n">
        <f aca="false">F6*E6</f>
        <v>22400</v>
      </c>
      <c r="H6" s="24" t="s">
        <v>27</v>
      </c>
      <c r="I6" s="25" t="n">
        <v>16000</v>
      </c>
      <c r="J6" s="11"/>
      <c r="K6" s="26" t="s">
        <v>28</v>
      </c>
    </row>
    <row r="7" customFormat="false" ht="23.85" hidden="false" customHeight="false" outlineLevel="0" collapsed="false">
      <c r="A7" s="10"/>
      <c r="B7" s="11"/>
      <c r="C7" s="11"/>
      <c r="D7" s="11"/>
      <c r="E7" s="11" t="n">
        <v>4</v>
      </c>
      <c r="F7" s="23" t="n">
        <f aca="false">4000</f>
        <v>4000</v>
      </c>
      <c r="G7" s="23" t="n">
        <f aca="false">F7*E7</f>
        <v>16000</v>
      </c>
      <c r="H7" s="24" t="s">
        <v>29</v>
      </c>
      <c r="I7" s="25" t="n">
        <v>34681.5</v>
      </c>
      <c r="J7" s="11"/>
      <c r="K7" s="26" t="s">
        <v>26</v>
      </c>
    </row>
    <row r="8" customFormat="false" ht="12.8" hidden="false" customHeight="false" outlineLevel="0" collapsed="false">
      <c r="A8" s="10"/>
      <c r="B8" s="11"/>
      <c r="C8" s="11"/>
      <c r="D8" s="11"/>
      <c r="E8" s="11"/>
      <c r="F8" s="11"/>
      <c r="G8" s="11"/>
      <c r="H8" s="29" t="s">
        <v>30</v>
      </c>
      <c r="I8" s="30" t="n">
        <v>22800</v>
      </c>
      <c r="J8" s="11"/>
      <c r="K8" s="31" t="s">
        <v>31</v>
      </c>
      <c r="L8" s="2" t="s">
        <v>20</v>
      </c>
    </row>
    <row r="9" s="34" customFormat="true" ht="12.8" hidden="false" customHeight="false" outlineLevel="0" collapsed="false">
      <c r="A9" s="16"/>
      <c r="B9" s="17"/>
      <c r="C9" s="17"/>
      <c r="D9" s="17"/>
      <c r="E9" s="17"/>
      <c r="F9" s="17"/>
      <c r="G9" s="17"/>
      <c r="H9" s="18"/>
      <c r="I9" s="19"/>
      <c r="J9" s="17"/>
      <c r="K9" s="32"/>
      <c r="L9" s="33"/>
    </row>
    <row r="10" s="9" customFormat="true" ht="35.25" hidden="false" customHeight="true" outlineLevel="0" collapsed="false">
      <c r="A10" s="10" t="s">
        <v>32</v>
      </c>
      <c r="B10" s="11" t="s">
        <v>33</v>
      </c>
      <c r="C10" s="11" t="s">
        <v>34</v>
      </c>
      <c r="D10" s="11" t="s">
        <v>35</v>
      </c>
      <c r="E10" s="11" t="n">
        <v>3</v>
      </c>
      <c r="F10" s="11" t="n">
        <v>3853.5</v>
      </c>
      <c r="G10" s="11" t="n">
        <f aca="false">F10*E10</f>
        <v>11560.5</v>
      </c>
      <c r="H10" s="12" t="s">
        <v>36</v>
      </c>
      <c r="I10" s="13" t="n">
        <v>11010</v>
      </c>
      <c r="J10" s="11" t="n">
        <f aca="false">G10+G11-I10-I11-I12</f>
        <v>-10459.5</v>
      </c>
      <c r="K10" s="26" t="s">
        <v>37</v>
      </c>
      <c r="L10" s="15"/>
    </row>
    <row r="11" s="9" customFormat="true" ht="31.5" hidden="false" customHeight="true" outlineLevel="0" collapsed="false">
      <c r="A11" s="10"/>
      <c r="B11" s="11"/>
      <c r="C11" s="11"/>
      <c r="D11" s="11"/>
      <c r="E11" s="11" t="n">
        <v>3</v>
      </c>
      <c r="F11" s="11" t="n">
        <f aca="false">4600</f>
        <v>4600</v>
      </c>
      <c r="G11" s="11" t="n">
        <f aca="false">F11*E11</f>
        <v>13800</v>
      </c>
      <c r="H11" s="29" t="s">
        <v>38</v>
      </c>
      <c r="I11" s="30" t="n">
        <v>11010</v>
      </c>
      <c r="J11" s="27"/>
      <c r="K11" s="35" t="s">
        <v>37</v>
      </c>
      <c r="L11" s="15" t="s">
        <v>39</v>
      </c>
    </row>
    <row r="12" s="9" customFormat="true" ht="27" hidden="false" customHeight="true" outlineLevel="0" collapsed="false">
      <c r="A12" s="10"/>
      <c r="B12" s="11"/>
      <c r="C12" s="11"/>
      <c r="D12" s="11"/>
      <c r="E12" s="11"/>
      <c r="F12" s="11"/>
      <c r="G12" s="11"/>
      <c r="H12" s="12" t="s">
        <v>40</v>
      </c>
      <c r="I12" s="13" t="n">
        <v>13800</v>
      </c>
      <c r="J12" s="11"/>
      <c r="K12" s="26" t="s">
        <v>41</v>
      </c>
      <c r="L12" s="15"/>
    </row>
  </sheetData>
  <mergeCells count="3">
    <mergeCell ref="A2:A3"/>
    <mergeCell ref="A5:A8"/>
    <mergeCell ref="A10:A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2015-09-29T11:42:17Z</dcterms:created>
  <dc:creator>user  </dc:creator>
  <dc:language>ru-RU</dc:language>
  <cp:revision>0</cp:revision>
</cp:coreProperties>
</file>